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面试成绩汇总表" sheetId="2" r:id="rId1"/>
  </sheets>
  <definedNames>
    <definedName name="_xlnm._FilterDatabase" localSheetId="0" hidden="1">面试成绩汇总表!$A$2:$I$22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<sst xmlns="http://schemas.openxmlformats.org/spreadsheetml/2006/main" count="59" uniqueCount="45">
  <si>
    <t>海口市第四人民医院2024年“椰城优才 智汇海口”考核招聘事业
单位专业技术人员
面试成绩汇总表</t>
  </si>
  <si>
    <t>序号</t>
  </si>
  <si>
    <t>报考岗位</t>
  </si>
  <si>
    <t>报考号</t>
  </si>
  <si>
    <t>姓名</t>
  </si>
  <si>
    <t>抽签号</t>
  </si>
  <si>
    <t>面试成绩</t>
  </si>
  <si>
    <t>排名</t>
  </si>
  <si>
    <t>备注</t>
  </si>
  <si>
    <t>0101专技岗：中医科医师</t>
  </si>
  <si>
    <t>陈毗志</t>
  </si>
  <si>
    <t>01</t>
  </si>
  <si>
    <t>0103专技岗：放射诊断医师</t>
  </si>
  <si>
    <t>王宽</t>
  </si>
  <si>
    <t>02</t>
  </si>
  <si>
    <t>0104专技岗：外科医师</t>
  </si>
  <si>
    <t>陈祖旺</t>
  </si>
  <si>
    <t>03</t>
  </si>
  <si>
    <t>0105专技岗：妇产科医师</t>
  </si>
  <si>
    <t>张伟</t>
  </si>
  <si>
    <t>05</t>
  </si>
  <si>
    <t>张兰</t>
  </si>
  <si>
    <t>04</t>
  </si>
  <si>
    <t>0106专技岗：护士</t>
  </si>
  <si>
    <t>林华娟</t>
  </si>
  <si>
    <t>07</t>
  </si>
  <si>
    <t>殷敏</t>
  </si>
  <si>
    <t>06</t>
  </si>
  <si>
    <t>李丹</t>
  </si>
  <si>
    <t>08</t>
  </si>
  <si>
    <t>王荣选</t>
  </si>
  <si>
    <t>10</t>
  </si>
  <si>
    <t>王录波</t>
  </si>
  <si>
    <t>缺考</t>
  </si>
  <si>
    <t>0102专技岗：内科医师</t>
  </si>
  <si>
    <t>17</t>
  </si>
  <si>
    <t>16</t>
  </si>
  <si>
    <t>15</t>
  </si>
  <si>
    <t>18</t>
  </si>
  <si>
    <t>13</t>
  </si>
  <si>
    <t>20</t>
  </si>
  <si>
    <t>11</t>
  </si>
  <si>
    <t>14</t>
  </si>
  <si>
    <t>19</t>
  </si>
  <si>
    <t>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</si>
</sst>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20"/>
      <name val="宋体"/>
      <charset val="134"/>
      <scheme val="minor"/>
    </font>
    <font>
      <b/>
      <sz val="16"/>
      <name val="宋体"/>
      <charset val="134"/>
      <scheme val="minor"/>
    </font>
    <font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selection activeCell="K18" sqref="K18"/>
    </sheetView>
  </sheetViews>
  <sheetFormatPr defaultColWidth="9" defaultRowHeight="33" customHeight="1" outlineLevelCol="7"/>
  <cols>
    <col min="1" max="1" width="7.125" style="3" customWidth="1"/>
    <col min="2" max="2" width="29.25" style="3" customWidth="1"/>
    <col min="3" max="3" width="34.125" style="4" customWidth="1"/>
    <col min="4" max="5" width="10.375" style="3" customWidth="1"/>
    <col min="6" max="6" width="13.875" style="5" customWidth="1"/>
    <col min="7" max="8" width="10" style="3" customWidth="1"/>
    <col min="9" max="16384" width="9" style="3"/>
  </cols>
  <sheetData>
    <row r="1" s="1" customFormat="1" ht="76" customHeight="1" spans="1:6">
      <c r="A1" s="6" t="s">
        <v>0</v>
      </c>
      <c r="C1" s="7"/>
      <c r="F1" s="8"/>
    </row>
    <row r="2" s="2" customFormat="1" ht="34" customHeight="1" spans="1:8">
      <c r="A2" s="9" t="s">
        <v>1</v>
      </c>
      <c r="B2" s="9" t="s">
        <v>2</v>
      </c>
      <c r="C2" s="10" t="s">
        <v>3</v>
      </c>
      <c r="D2" s="9" t="s">
        <v>4</v>
      </c>
      <c r="E2" s="9" t="s">
        <v>5</v>
      </c>
      <c r="F2" s="11" t="s">
        <v>6</v>
      </c>
      <c r="G2" s="9" t="s">
        <v>7</v>
      </c>
      <c r="H2" s="9" t="s">
        <v>8</v>
      </c>
    </row>
    <row r="3" s="3" customFormat="1" ht="34" customHeight="1" spans="1:8">
      <c r="A3" s="12">
        <v>1</v>
      </c>
      <c r="B3" s="13" t="s">
        <v>9</v>
      </c>
      <c r="C3" s="14" t="str">
        <f>"684120240808205006138942"</f>
        <v>684120240808205006138942</v>
      </c>
      <c r="D3" s="15" t="s">
        <v>10</v>
      </c>
      <c r="E3" s="15" t="s">
        <v>11</v>
      </c>
      <c r="F3" s="16">
        <v>85.67</v>
      </c>
      <c r="G3" s="17">
        <v>1</v>
      </c>
      <c r="H3" s="12"/>
    </row>
    <row r="4" s="3" customFormat="1" ht="34" customHeight="1" spans="1:8">
      <c r="A4" s="12">
        <v>2</v>
      </c>
      <c r="B4" s="13" t="s">
        <v>12</v>
      </c>
      <c r="C4" s="14" t="str">
        <f>"684120240809153737141060"</f>
        <v>684120240809153737141060</v>
      </c>
      <c r="D4" s="15" t="s">
        <v>13</v>
      </c>
      <c r="E4" s="15" t="s">
        <v>14</v>
      </c>
      <c r="F4" s="16">
        <v>82</v>
      </c>
      <c r="G4" s="17">
        <v>1</v>
      </c>
      <c r="H4" s="12"/>
    </row>
    <row r="5" s="3" customFormat="1" ht="34" customHeight="1" spans="1:8">
      <c r="A5" s="12">
        <v>3</v>
      </c>
      <c r="B5" s="18" t="s">
        <v>15</v>
      </c>
      <c r="C5" s="14" t="str">
        <f>"684120240808115934137688"</f>
        <v>684120240808115934137688</v>
      </c>
      <c r="D5" s="15" t="s">
        <v>16</v>
      </c>
      <c r="E5" s="15" t="s">
        <v>17</v>
      </c>
      <c r="F5" s="16">
        <v>82.33</v>
      </c>
      <c r="G5" s="12">
        <v>1</v>
      </c>
      <c r="H5" s="12"/>
    </row>
    <row r="6" s="3" customFormat="1" ht="34" customHeight="1" spans="1:8">
      <c r="A6" s="12">
        <v>4</v>
      </c>
      <c r="B6" s="18" t="s">
        <v>18</v>
      </c>
      <c r="C6" s="14" t="str">
        <f>"684120240808223130139228"</f>
        <v>684120240808223130139228</v>
      </c>
      <c r="D6" s="15" t="s">
        <v>19</v>
      </c>
      <c r="E6" s="15" t="s">
        <v>20</v>
      </c>
      <c r="F6" s="16">
        <v>82</v>
      </c>
      <c r="G6" s="12">
        <v>1</v>
      </c>
      <c r="H6" s="12"/>
    </row>
    <row r="7" s="3" customFormat="1" ht="34" customHeight="1" spans="1:8">
      <c r="A7" s="12">
        <v>5</v>
      </c>
      <c r="B7" s="18" t="s">
        <v>18</v>
      </c>
      <c r="C7" s="14" t="str">
        <f>"684120240808155850138304"</f>
        <v>684120240808155850138304</v>
      </c>
      <c r="D7" s="15" t="s">
        <v>21</v>
      </c>
      <c r="E7" s="15" t="s">
        <v>22</v>
      </c>
      <c r="F7" s="16">
        <v>66.67</v>
      </c>
      <c r="G7" s="12">
        <v>2</v>
      </c>
      <c r="H7" s="12"/>
    </row>
    <row r="8" s="3" customFormat="1" ht="34" customHeight="1" spans="1:8">
      <c r="A8" s="12">
        <v>6</v>
      </c>
      <c r="B8" s="18" t="s">
        <v>23</v>
      </c>
      <c r="C8" s="14" t="str">
        <f>"684120240809001338139432"</f>
        <v>684120240809001338139432</v>
      </c>
      <c r="D8" s="15" t="s">
        <v>24</v>
      </c>
      <c r="E8" s="15" t="s">
        <v>25</v>
      </c>
      <c r="F8" s="16">
        <v>84</v>
      </c>
      <c r="G8" s="12">
        <v>1</v>
      </c>
      <c r="H8" s="12"/>
    </row>
    <row r="9" s="3" customFormat="1" ht="34" customHeight="1" spans="1:8">
      <c r="A9" s="12">
        <v>7</v>
      </c>
      <c r="B9" s="18" t="s">
        <v>23</v>
      </c>
      <c r="C9" s="14" t="str">
        <f>"684120240808090556137241"</f>
        <v>684120240808090556137241</v>
      </c>
      <c r="D9" s="15" t="s">
        <v>26</v>
      </c>
      <c r="E9" s="15" t="s">
        <v>27</v>
      </c>
      <c r="F9" s="16">
        <v>75.33</v>
      </c>
      <c r="G9" s="12">
        <v>2</v>
      </c>
      <c r="H9" s="12"/>
    </row>
    <row r="10" s="3" customFormat="1" ht="34" customHeight="1" spans="1:8">
      <c r="A10" s="12">
        <v>8</v>
      </c>
      <c r="B10" s="18" t="s">
        <v>23</v>
      </c>
      <c r="C10" s="14" t="str">
        <f>"684120240808111047137556"</f>
        <v>684120240808111047137556</v>
      </c>
      <c r="D10" s="15" t="s">
        <v>28</v>
      </c>
      <c r="E10" s="15" t="s">
        <v>29</v>
      </c>
      <c r="F10" s="16">
        <v>69.67</v>
      </c>
      <c r="G10" s="12">
        <v>3</v>
      </c>
      <c r="H10" s="12"/>
    </row>
    <row r="11" s="3" customFormat="1" ht="34" customHeight="1" spans="1:8">
      <c r="A11" s="12">
        <v>9</v>
      </c>
      <c r="B11" s="18" t="s">
        <v>23</v>
      </c>
      <c r="C11" s="14" t="str">
        <f>"684120240808143049138061"</f>
        <v>684120240808143049138061</v>
      </c>
      <c r="D11" s="15" t="s">
        <v>30</v>
      </c>
      <c r="E11" s="15" t="s">
        <v>31</v>
      </c>
      <c r="F11" s="16">
        <v>65.67</v>
      </c>
      <c r="G11" s="12">
        <v>4</v>
      </c>
      <c r="H11" s="12"/>
    </row>
    <row r="12" s="3" customFormat="1" ht="34" customHeight="1" spans="1:8">
      <c r="A12" s="12">
        <v>10</v>
      </c>
      <c r="B12" s="18" t="s">
        <v>23</v>
      </c>
      <c r="C12" s="14" t="str">
        <f>"684120240810111547141439"</f>
        <v>684120240810111547141439</v>
      </c>
      <c r="D12" s="15" t="s">
        <v>32</v>
      </c>
      <c r="E12" s="15"/>
      <c r="F12" s="16"/>
      <c r="G12" s="12"/>
      <c r="H12" s="12" t="s">
        <v>33</v>
      </c>
    </row>
    <row r="13" s="3" customFormat="1" ht="34" customHeight="1" spans="1:8">
      <c r="A13" s="12">
        <v>11</v>
      </c>
      <c r="B13" s="18" t="s">
        <v>34</v>
      </c>
      <c r="C13" s="14" t="str">
        <f>"684120240810163812141547"</f>
        <v>684120240810163812141547</v>
      </c>
      <c r="D13" s="15" t="str">
        <f>"张照龙"</f>
        <v>张照龙</v>
      </c>
      <c r="E13" s="15" t="s">
        <v>35</v>
      </c>
      <c r="F13" s="16">
        <v>83.33</v>
      </c>
      <c r="G13" s="12">
        <v>1</v>
      </c>
      <c r="H13" s="12"/>
    </row>
    <row r="14" s="3" customFormat="1" ht="34" customHeight="1" spans="1:8">
      <c r="A14" s="12">
        <v>12</v>
      </c>
      <c r="B14" s="18" t="s">
        <v>34</v>
      </c>
      <c r="C14" s="14" t="str">
        <f>"684120240808093015137299"</f>
        <v>684120240808093015137299</v>
      </c>
      <c r="D14" s="15" t="str">
        <f>"张茂"</f>
        <v>张茂</v>
      </c>
      <c r="E14" s="15" t="s">
        <v>36</v>
      </c>
      <c r="F14" s="16">
        <v>81.5</v>
      </c>
      <c r="G14" s="12">
        <v>2</v>
      </c>
      <c r="H14" s="12"/>
    </row>
    <row r="15" s="3" customFormat="1" ht="34" customHeight="1" spans="1:8">
      <c r="A15" s="12">
        <v>13</v>
      </c>
      <c r="B15" s="18" t="s">
        <v>34</v>
      </c>
      <c r="C15" s="14" t="str">
        <f>"684120240810104234141422"</f>
        <v>684120240810104234141422</v>
      </c>
      <c r="D15" s="15" t="str">
        <f>"周梅"</f>
        <v>周梅</v>
      </c>
      <c r="E15" s="15" t="s">
        <v>37</v>
      </c>
      <c r="F15" s="16">
        <v>81</v>
      </c>
      <c r="G15" s="12">
        <v>3</v>
      </c>
      <c r="H15" s="12"/>
    </row>
    <row r="16" s="3" customFormat="1" ht="34" customHeight="1" spans="1:8">
      <c r="A16" s="12">
        <v>14</v>
      </c>
      <c r="B16" s="18" t="s">
        <v>34</v>
      </c>
      <c r="C16" s="14" t="str">
        <f>"684120240810103217141418"</f>
        <v>684120240810103217141418</v>
      </c>
      <c r="D16" s="15" t="str">
        <f>"刘华"</f>
        <v>刘华</v>
      </c>
      <c r="E16" s="15" t="s">
        <v>38</v>
      </c>
      <c r="F16" s="16">
        <v>79.67</v>
      </c>
      <c r="G16" s="12">
        <v>4</v>
      </c>
      <c r="H16" s="12"/>
    </row>
    <row r="17" s="3" customFormat="1" ht="34" customHeight="1" spans="1:8">
      <c r="A17" s="12">
        <v>15</v>
      </c>
      <c r="B17" s="18" t="s">
        <v>34</v>
      </c>
      <c r="C17" s="14" t="str">
        <f>"684120240809220544141336"</f>
        <v>684120240809220544141336</v>
      </c>
      <c r="D17" s="15" t="str">
        <f>"吴文豪"</f>
        <v>吴文豪</v>
      </c>
      <c r="E17" s="15" t="s">
        <v>39</v>
      </c>
      <c r="F17" s="16">
        <v>76.67</v>
      </c>
      <c r="G17" s="12">
        <v>5</v>
      </c>
      <c r="H17" s="12"/>
    </row>
    <row r="18" s="3" customFormat="1" ht="34" customHeight="1" spans="1:8">
      <c r="A18" s="12">
        <v>16</v>
      </c>
      <c r="B18" s="18" t="s">
        <v>34</v>
      </c>
      <c r="C18" s="14" t="str">
        <f>"684120240809172206141226"</f>
        <v>684120240809172206141226</v>
      </c>
      <c r="D18" s="15" t="str">
        <f>"吴忠焕"</f>
        <v>吴忠焕</v>
      </c>
      <c r="E18" s="15" t="s">
        <v>40</v>
      </c>
      <c r="F18" s="16">
        <v>74.67</v>
      </c>
      <c r="G18" s="12">
        <v>6</v>
      </c>
      <c r="H18" s="12"/>
    </row>
    <row r="19" s="3" customFormat="1" ht="34" customHeight="1" spans="1:8">
      <c r="A19" s="12">
        <v>17</v>
      </c>
      <c r="B19" s="18" t="s">
        <v>34</v>
      </c>
      <c r="C19" s="14" t="str">
        <f>"684120240809211336141310"</f>
        <v>684120240809211336141310</v>
      </c>
      <c r="D19" s="15" t="str">
        <f>"杨茜"</f>
        <v>杨茜</v>
      </c>
      <c r="E19" s="15" t="s">
        <v>41</v>
      </c>
      <c r="F19" s="16">
        <v>71.17</v>
      </c>
      <c r="G19" s="12">
        <v>7</v>
      </c>
      <c r="H19" s="12"/>
    </row>
    <row r="20" s="3" customFormat="1" ht="34" customHeight="1" spans="1:8">
      <c r="A20" s="12">
        <v>18</v>
      </c>
      <c r="B20" s="18" t="s">
        <v>34</v>
      </c>
      <c r="C20" s="14" t="str">
        <f>"684120240808103801137478"</f>
        <v>684120240808103801137478</v>
      </c>
      <c r="D20" s="15" t="str">
        <f>"张爱芸"</f>
        <v>张爱芸</v>
      </c>
      <c r="E20" s="15" t="s">
        <v>42</v>
      </c>
      <c r="F20" s="16">
        <v>69.83</v>
      </c>
      <c r="G20" s="12">
        <v>8</v>
      </c>
      <c r="H20" s="12"/>
    </row>
    <row r="21" s="3" customFormat="1" ht="34" customHeight="1" spans="1:8">
      <c r="A21" s="12">
        <v>19</v>
      </c>
      <c r="B21" s="18" t="s">
        <v>34</v>
      </c>
      <c r="C21" s="14" t="str">
        <f>"684120240809174324141239"</f>
        <v>684120240809174324141239</v>
      </c>
      <c r="D21" s="15" t="str">
        <f>"曹佳萍"</f>
        <v>曹佳萍</v>
      </c>
      <c r="E21" s="15" t="s">
        <v>43</v>
      </c>
      <c r="F21" s="16">
        <v>65</v>
      </c>
      <c r="G21" s="12">
        <v>9</v>
      </c>
      <c r="H21" s="12"/>
    </row>
    <row r="22" s="3" customFormat="1" ht="34" customHeight="1" spans="1:8">
      <c r="A22" s="12">
        <v>20</v>
      </c>
      <c r="B22" s="18" t="s">
        <v>34</v>
      </c>
      <c r="C22" s="14" t="str">
        <f>"684120240808090332137238"</f>
        <v>684120240808090332137238</v>
      </c>
      <c r="D22" s="15" t="str">
        <f>"湛文世"</f>
        <v>湛文世</v>
      </c>
      <c r="E22" s="15" t="s">
        <v>44</v>
      </c>
      <c r="F22" s="16">
        <v>64</v>
      </c>
      <c r="G22" s="12">
        <v>10</v>
      </c>
      <c r="H22" s="12"/>
    </row>
  </sheetData>
  <sheetProtection selectLockedCells="1" selectUnlockedCells="1"/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面试成绩汇总表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2023-11-23T02:02:00Z</dcterms:created>
  <dcterms:modified xsi:type="dcterms:W3CDTF">2024-09-25T01:16:03Z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DBE55F299AA9452B9AB1F714741BD578_13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true</vt:bool>
  </property>
</Properties>
</file>